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861\Desktop\GOSIA - 5 lutego 2024\UCHWAŁY\2024\2 Uchwały lutowe - 23 lutego 2024\Uchwała Nr 461 - zmiana Uchwały Nr 59 z 2021 - program kształcenia - Szkoła Doktorska UWM\"/>
    </mc:Choice>
  </mc:AlternateContent>
  <xr:revisionPtr revIDLastSave="0" documentId="13_ncr:1_{9AFDAC7A-76D6-4E81-AA61-1AC9C51C2B9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usz1" sheetId="1" r:id="rId1"/>
  </sheets>
  <definedNames>
    <definedName name="_Hlk8876867" localSheetId="0">Arkusz1!$B$49</definedName>
    <definedName name="_Hlk9244868" localSheetId="0">Arkusz1!$B$58</definedName>
    <definedName name="_Hlk9244881" localSheetId="0">Arkusz1!$B$59</definedName>
    <definedName name="_Hlk9244900" localSheetId="0">Arkusz1!$B$60</definedName>
    <definedName name="_Hlk9244913" localSheetId="0">Arkusz1!$B$61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" l="1"/>
  <c r="M19" i="1"/>
  <c r="O19" i="1"/>
  <c r="N19" i="1"/>
  <c r="H19" i="1"/>
  <c r="F18" i="1"/>
  <c r="G19" i="1"/>
  <c r="F17" i="1"/>
  <c r="F16" i="1"/>
  <c r="E19" i="1"/>
  <c r="C18" i="1"/>
  <c r="C17" i="1"/>
  <c r="C16" i="1"/>
  <c r="D19" i="1"/>
  <c r="R34" i="1"/>
  <c r="P34" i="1"/>
  <c r="H34" i="1"/>
  <c r="G34" i="1"/>
  <c r="E34" i="1"/>
  <c r="D34" i="1"/>
  <c r="C30" i="1"/>
  <c r="X28" i="1"/>
  <c r="U28" i="1"/>
  <c r="T28" i="1"/>
  <c r="Q28" i="1"/>
  <c r="P28" i="1"/>
  <c r="M28" i="1"/>
  <c r="L28" i="1"/>
  <c r="H28" i="1"/>
  <c r="G28" i="1"/>
  <c r="E28" i="1"/>
  <c r="D28" i="1"/>
  <c r="F27" i="1"/>
  <c r="F28" i="1"/>
  <c r="C27" i="1"/>
  <c r="C28" i="1"/>
  <c r="F25" i="1"/>
  <c r="F34" i="1"/>
  <c r="C25" i="1"/>
  <c r="C3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H24" i="1"/>
  <c r="G24" i="1"/>
  <c r="E24" i="1"/>
  <c r="D24" i="1"/>
  <c r="F23" i="1"/>
  <c r="C23" i="1"/>
  <c r="F22" i="1"/>
  <c r="C22" i="1"/>
  <c r="F21" i="1"/>
  <c r="C21" i="1"/>
  <c r="AA19" i="1"/>
  <c r="Z19" i="1"/>
  <c r="Y19" i="1"/>
  <c r="X19" i="1"/>
  <c r="W19" i="1"/>
  <c r="V19" i="1"/>
  <c r="U19" i="1"/>
  <c r="T19" i="1"/>
  <c r="S19" i="1"/>
  <c r="R19" i="1"/>
  <c r="Q19" i="1"/>
  <c r="P19" i="1"/>
  <c r="F15" i="1"/>
  <c r="C15" i="1"/>
  <c r="F14" i="1"/>
  <c r="C14" i="1"/>
  <c r="F13" i="1"/>
  <c r="C13" i="1"/>
  <c r="F12" i="1"/>
  <c r="C12" i="1"/>
  <c r="F11" i="1"/>
  <c r="L33" i="1"/>
  <c r="C19" i="1"/>
  <c r="N33" i="1"/>
  <c r="F19" i="1"/>
  <c r="F24" i="1"/>
  <c r="D33" i="1"/>
  <c r="E33" i="1"/>
  <c r="P33" i="1"/>
  <c r="T33" i="1"/>
  <c r="X33" i="1"/>
  <c r="R33" i="1"/>
  <c r="V33" i="1"/>
  <c r="H33" i="1"/>
  <c r="C24" i="1"/>
  <c r="Z33" i="1"/>
  <c r="G33" i="1"/>
  <c r="F33" i="1"/>
  <c r="C33" i="1"/>
</calcChain>
</file>

<file path=xl/sharedStrings.xml><?xml version="1.0" encoding="utf-8"?>
<sst xmlns="http://schemas.openxmlformats.org/spreadsheetml/2006/main" count="177" uniqueCount="95">
  <si>
    <t xml:space="preserve">  </t>
  </si>
  <si>
    <t>Lp.</t>
  </si>
  <si>
    <t>ECTS</t>
  </si>
  <si>
    <t>O</t>
  </si>
  <si>
    <t>X</t>
  </si>
  <si>
    <t>x</t>
  </si>
  <si>
    <t>V. Szkolenia</t>
  </si>
  <si>
    <t>F</t>
  </si>
  <si>
    <t xml:space="preserve"> ECTS</t>
  </si>
  <si>
    <t>Hours</t>
  </si>
  <si>
    <t>Total</t>
  </si>
  <si>
    <t xml:space="preserve"> Organized activities</t>
  </si>
  <si>
    <t>Other</t>
  </si>
  <si>
    <t>Direct contact</t>
  </si>
  <si>
    <t>Self-work</t>
  </si>
  <si>
    <t>Course status</t>
  </si>
  <si>
    <t>year I</t>
  </si>
  <si>
    <t>year II</t>
  </si>
  <si>
    <t xml:space="preserve"> year III</t>
  </si>
  <si>
    <t>Credit based on grades</t>
  </si>
  <si>
    <t>Credit</t>
  </si>
  <si>
    <t>Exam/Credit based on grades</t>
  </si>
  <si>
    <t xml:space="preserve"> Course</t>
  </si>
  <si>
    <t>I. General education classes</t>
  </si>
  <si>
    <t>Total I</t>
  </si>
  <si>
    <t>II.  Classes in the field of study</t>
  </si>
  <si>
    <t xml:space="preserve">Course B  - Engineering and technology sciences 1)/2)  </t>
  </si>
  <si>
    <t>Total II</t>
  </si>
  <si>
    <t xml:space="preserve">  including a choice of: </t>
  </si>
  <si>
    <t>III. Seminars</t>
  </si>
  <si>
    <t>Total III</t>
  </si>
  <si>
    <t>IV. Professional practice</t>
  </si>
  <si>
    <t xml:space="preserve">Total I-IV </t>
  </si>
  <si>
    <t>including a choice of:</t>
  </si>
  <si>
    <t xml:space="preserve">*  a first-year doctoral student shall undertake practical training solely in the form of participation in the teaching of courses </t>
  </si>
  <si>
    <t xml:space="preserve"> Elective course list</t>
  </si>
  <si>
    <t>Form of passing</t>
  </si>
  <si>
    <t>hour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</si>
  <si>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</si>
  <si>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</si>
  <si>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</si>
  <si>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</si>
  <si>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</si>
  <si>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</si>
  <si>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</si>
  <si>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</si>
  <si>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 xml:space="preserve"> year IV</t>
  </si>
  <si>
    <t xml:space="preserve">Course B - Engineering and technology sciences </t>
  </si>
  <si>
    <t xml:space="preserve"> year I</t>
  </si>
  <si>
    <t xml:space="preserve"> year II</t>
  </si>
  <si>
    <t>year III</t>
  </si>
  <si>
    <t>year IV</t>
  </si>
  <si>
    <t xml:space="preserve">Training </t>
  </si>
  <si>
    <t>Form of teaching</t>
  </si>
  <si>
    <t>Classes</t>
  </si>
  <si>
    <t>Lectures/classes</t>
  </si>
  <si>
    <t>Lectures</t>
  </si>
  <si>
    <t>Seminars</t>
  </si>
  <si>
    <t>Practice</t>
  </si>
  <si>
    <t xml:space="preserve">** training for doctoral student performing activities related to the use of animals for scientific or educational purposes </t>
  </si>
  <si>
    <t xml:space="preserve"> Statistical methods in research </t>
  </si>
  <si>
    <t xml:space="preserve">Scientific project preparation and  commercialization of research results </t>
  </si>
  <si>
    <t xml:space="preserve">Ethics in science and intellectual property law  </t>
  </si>
  <si>
    <t xml:space="preserve">Teaching methods in higher education  </t>
  </si>
  <si>
    <t xml:space="preserve">Specialised english language workshops in the fields of science </t>
  </si>
  <si>
    <t xml:space="preserve">Principles of writing scientific papers and preparing conference presentations </t>
  </si>
  <si>
    <t xml:space="preserve"> Data visualization methods in scientific studies </t>
  </si>
  <si>
    <t xml:space="preserve">History of science </t>
  </si>
  <si>
    <t xml:space="preserve">Field of study seminars </t>
  </si>
  <si>
    <t xml:space="preserve">Professional practice* </t>
  </si>
  <si>
    <t xml:space="preserve">Safety and hygiene at work </t>
  </si>
  <si>
    <t xml:space="preserve">Animal protection training in scientific experiments and didactics ** </t>
  </si>
  <si>
    <t xml:space="preserve">1. Production technologies and use of bioresources </t>
  </si>
  <si>
    <t xml:space="preserve">2. Modern cell and tissue imaging techniques </t>
  </si>
  <si>
    <t xml:space="preserve">3. Advanced methods in molecular biology </t>
  </si>
  <si>
    <t xml:space="preserve">4. Trends in production of raw materials used for food and non-food purposes </t>
  </si>
  <si>
    <t xml:space="preserve">1. The role of environmental engineering in civilization </t>
  </si>
  <si>
    <t xml:space="preserve">2. GNSS systems and their application in scientific research </t>
  </si>
  <si>
    <t xml:space="preserve">3. Mechanical engineering problems </t>
  </si>
  <si>
    <t xml:space="preserve">1. European cultural heritage - protection, management and use (historical, social and economic aspects) </t>
  </si>
  <si>
    <t xml:space="preserve">2. Symbol and symbolization of public space </t>
  </si>
  <si>
    <t xml:space="preserve">3. Entrepreneurship in scientific activity </t>
  </si>
  <si>
    <t xml:space="preserve">4. Philosophical foundations of contemporary methodology of sciences </t>
  </si>
  <si>
    <t xml:space="preserve">5. Contemporary social and educational discourses  </t>
  </si>
  <si>
    <t xml:space="preserve">6. Private and public law in the European context </t>
  </si>
  <si>
    <t>7. History of art.</t>
  </si>
  <si>
    <t xml:space="preserve">Course A/- Agricultural sciences , natural sciences, veterinary sciences  and medical and health sciences 1)/2) </t>
  </si>
  <si>
    <t>Course C - Art, Humanities, social and theological sciences 1)/2)</t>
  </si>
  <si>
    <t xml:space="preserve">Course A - Agricultural sciences , natural sciences, veterinary sciences  and medical and health sciences </t>
  </si>
  <si>
    <t xml:space="preserve">Course C - Art, humanities, social and theological sciences </t>
  </si>
  <si>
    <t xml:space="preserve">1) the doctoral student shall be required to choose two subjects in the field indicated in his/her individual research plan </t>
  </si>
  <si>
    <t xml:space="preserve">2) the doctoral student shall be required to choose one subject in the field not indicated in his/her individual research plan </t>
  </si>
  <si>
    <r>
      <t>Plan Szkoły Doktorskiej-Program kształcenia od roku</t>
    </r>
    <r>
      <rPr>
        <b/>
        <sz val="12"/>
        <rFont val="Calibri"/>
        <family val="2"/>
        <charset val="238"/>
        <scheme val="minor"/>
      </rPr>
      <t xml:space="preserve"> 2023/2024</t>
    </r>
  </si>
  <si>
    <t>z dnia 23 lutego 2024 roku</t>
  </si>
  <si>
    <t>Załącznik 3 do Uchwały Nr 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</si>
</sst>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5"/>
    </xf>
    <xf numFmtId="0" fontId="2" fillId="0" borderId="0" xfId="0" applyFont="1"/>
    <xf numFmtId="0" fontId="5" fillId="0" borderId="1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4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8" xfId="0" applyFont="1" applyBorder="1"/>
    <xf numFmtId="0" fontId="5" fillId="0" borderId="41" xfId="0" applyFont="1" applyBorder="1"/>
    <xf numFmtId="0" fontId="5" fillId="0" borderId="30" xfId="0" applyFont="1" applyBorder="1"/>
    <xf numFmtId="0" fontId="3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3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2" xfId="0" applyFont="1" applyBorder="1" applyAlignment="1">
      <alignment horizontal="left" wrapText="1"/>
    </xf>
    <xf numFmtId="0" fontId="5" fillId="0" borderId="6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53" xfId="0" applyFont="1" applyBorder="1" applyAlignment="1">
      <alignment horizontal="right" vertical="center" wrapText="1"/>
    </xf>
    <xf numFmtId="0" fontId="5" fillId="0" borderId="54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447675</xdr:colOff>
      <xdr:row>1</xdr:row>
      <xdr:rowOff>180975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009771-99BB-7721-A72C-CA91BE77C7A3}"/>
            </a:ext>
          </a:extLst>
        </xdr:cNvPr>
        <xdr:cNvSpPr txBox="1"/>
      </xdr:nvSpPr>
      <xdr:spPr>
        <a:xfrm>
          <a:off x="196215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4"/>
  <sheetViews>
    <sheetView tabSelected="1" view="pageLayout" zoomScaleNormal="62" workbookViewId="0">
      <selection activeCell="X1" sqref="X1:AA1"/>
    </sheetView>
  </sheetViews>
  <sheetFormatPr defaultColWidth="9.140625" defaultRowHeight="15.75" x14ac:dyDescent="0.25"/>
  <cols>
    <col min="1" max="1" width="3.28515625" style="3" customWidth="1"/>
    <col min="2" max="2" width="72.140625" style="3" customWidth="1"/>
    <col min="3" max="3" width="10" style="3" customWidth="1"/>
    <col min="4" max="4" width="10.5703125" style="3" customWidth="1"/>
    <col min="5" max="5" width="8.7109375" style="3" customWidth="1"/>
    <col min="6" max="6" width="9.140625" style="3" customWidth="1"/>
    <col min="7" max="7" width="11.42578125" style="3" customWidth="1"/>
    <col min="8" max="8" width="10.28515625" style="3" customWidth="1"/>
    <col min="9" max="9" width="9" style="3" customWidth="1"/>
    <col min="10" max="10" width="16.85546875" style="3" customWidth="1"/>
    <col min="11" max="11" width="26.5703125" style="3" customWidth="1"/>
    <col min="12" max="12" width="5.85546875" style="3" bestFit="1" customWidth="1"/>
    <col min="13" max="13" width="7.140625" style="3" customWidth="1"/>
    <col min="14" max="14" width="5.85546875" style="3" bestFit="1" customWidth="1"/>
    <col min="15" max="15" width="7.7109375" style="3" customWidth="1"/>
    <col min="16" max="16" width="5.85546875" style="3" bestFit="1" customWidth="1"/>
    <col min="17" max="17" width="7.28515625" style="3" customWidth="1"/>
    <col min="18" max="18" width="5.85546875" style="3" bestFit="1" customWidth="1"/>
    <col min="19" max="19" width="8.5703125" style="3" customWidth="1"/>
    <col min="20" max="20" width="5.85546875" style="3" bestFit="1" customWidth="1"/>
    <col min="21" max="21" width="6.42578125" style="3" customWidth="1"/>
    <col min="22" max="22" width="5.85546875" style="3" bestFit="1" customWidth="1"/>
    <col min="23" max="23" width="7.28515625" style="3" customWidth="1"/>
    <col min="24" max="24" width="7.42578125" style="3" customWidth="1"/>
    <col min="25" max="25" width="5.7109375" style="3" bestFit="1" customWidth="1"/>
    <col min="26" max="26" width="5.85546875" style="3" bestFit="1" customWidth="1"/>
    <col min="27" max="27" width="7.42578125" style="3" customWidth="1"/>
    <col min="28" max="16384" width="9.140625" style="3"/>
  </cols>
  <sheetData>
    <row r="1" spans="1:5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0</v>
      </c>
      <c r="T1" s="1"/>
      <c r="U1" s="1"/>
      <c r="V1" s="1"/>
      <c r="W1" s="1"/>
      <c r="X1" s="189" t="s">
        <v>94</v>
      </c>
      <c r="Y1" s="189"/>
      <c r="Z1" s="189"/>
      <c r="AA1" s="189"/>
    </row>
    <row r="2" spans="1:5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89" t="s">
        <v>93</v>
      </c>
      <c r="Y2" s="189"/>
      <c r="Z2" s="189"/>
      <c r="AA2" s="189"/>
    </row>
    <row r="3" spans="1:53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53" ht="10.5" customHeight="1" x14ac:dyDescent="0.25">
      <c r="U4" s="137"/>
      <c r="V4" s="138"/>
      <c r="W4" s="138"/>
      <c r="X4" s="138"/>
      <c r="Y4" s="138"/>
      <c r="Z4" s="138"/>
      <c r="AA4" s="138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</row>
    <row r="5" spans="1:53" ht="18" customHeight="1" x14ac:dyDescent="0.25">
      <c r="B5" s="41" t="s">
        <v>92</v>
      </c>
      <c r="T5" s="138"/>
      <c r="U5" s="138"/>
      <c r="V5" s="138"/>
      <c r="W5" s="138"/>
      <c r="X5" s="138"/>
      <c r="Y5" s="138"/>
      <c r="Z5" s="138"/>
      <c r="AA5" s="138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</row>
    <row r="6" spans="1:53" ht="18" customHeight="1" thickBot="1" x14ac:dyDescent="0.3">
      <c r="B6" s="41"/>
      <c r="T6" s="51"/>
      <c r="U6" s="51"/>
      <c r="V6" s="51"/>
      <c r="W6" s="51"/>
      <c r="X6" s="136"/>
      <c r="Y6" s="136"/>
      <c r="Z6" s="136"/>
      <c r="AA6" s="136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</row>
    <row r="7" spans="1:53" x14ac:dyDescent="0.25">
      <c r="A7" s="117" t="s">
        <v>1</v>
      </c>
      <c r="B7" s="120" t="s">
        <v>22</v>
      </c>
      <c r="C7" s="123" t="s">
        <v>9</v>
      </c>
      <c r="D7" s="124"/>
      <c r="E7" s="125"/>
      <c r="F7" s="123" t="s">
        <v>8</v>
      </c>
      <c r="G7" s="124"/>
      <c r="H7" s="125"/>
      <c r="I7" s="126" t="s">
        <v>15</v>
      </c>
      <c r="J7" s="126" t="s">
        <v>53</v>
      </c>
      <c r="K7" s="126" t="s">
        <v>36</v>
      </c>
      <c r="L7" s="123" t="s">
        <v>16</v>
      </c>
      <c r="M7" s="139"/>
      <c r="N7" s="124"/>
      <c r="O7" s="125"/>
      <c r="P7" s="123" t="s">
        <v>17</v>
      </c>
      <c r="Q7" s="139"/>
      <c r="R7" s="124"/>
      <c r="S7" s="125"/>
      <c r="T7" s="140" t="s">
        <v>18</v>
      </c>
      <c r="U7" s="141"/>
      <c r="V7" s="141"/>
      <c r="W7" s="142"/>
      <c r="X7" s="149" t="s">
        <v>46</v>
      </c>
      <c r="Y7" s="150"/>
      <c r="Z7" s="150"/>
      <c r="AA7" s="151"/>
    </row>
    <row r="8" spans="1:53" ht="29.45" customHeight="1" x14ac:dyDescent="0.25">
      <c r="A8" s="118"/>
      <c r="B8" s="121"/>
      <c r="C8" s="129" t="s">
        <v>10</v>
      </c>
      <c r="D8" s="131" t="s">
        <v>11</v>
      </c>
      <c r="E8" s="133" t="s">
        <v>12</v>
      </c>
      <c r="F8" s="129" t="s">
        <v>10</v>
      </c>
      <c r="G8" s="131" t="s">
        <v>13</v>
      </c>
      <c r="H8" s="133" t="s">
        <v>14</v>
      </c>
      <c r="I8" s="127"/>
      <c r="J8" s="127"/>
      <c r="K8" s="127"/>
      <c r="L8" s="134" t="s">
        <v>38</v>
      </c>
      <c r="M8" s="135"/>
      <c r="N8" s="147" t="s">
        <v>39</v>
      </c>
      <c r="O8" s="148"/>
      <c r="P8" s="134" t="s">
        <v>40</v>
      </c>
      <c r="Q8" s="135"/>
      <c r="R8" s="147" t="s">
        <v>41</v>
      </c>
      <c r="S8" s="148"/>
      <c r="T8" s="134" t="s">
        <v>42</v>
      </c>
      <c r="U8" s="135"/>
      <c r="V8" s="147" t="s">
        <v>43</v>
      </c>
      <c r="W8" s="148"/>
      <c r="X8" s="134" t="s">
        <v>44</v>
      </c>
      <c r="Y8" s="135"/>
      <c r="Z8" s="147" t="s">
        <v>45</v>
      </c>
      <c r="AA8" s="148"/>
    </row>
    <row r="9" spans="1:53" ht="53.45" customHeight="1" thickBot="1" x14ac:dyDescent="0.3">
      <c r="A9" s="119"/>
      <c r="B9" s="122"/>
      <c r="C9" s="130"/>
      <c r="D9" s="132"/>
      <c r="E9" s="122"/>
      <c r="F9" s="130"/>
      <c r="G9" s="132"/>
      <c r="H9" s="122"/>
      <c r="I9" s="128"/>
      <c r="J9" s="128"/>
      <c r="K9" s="128"/>
      <c r="L9" s="64" t="s">
        <v>37</v>
      </c>
      <c r="M9" s="73" t="s">
        <v>2</v>
      </c>
      <c r="N9" s="73" t="s">
        <v>37</v>
      </c>
      <c r="O9" s="66" t="s">
        <v>2</v>
      </c>
      <c r="P9" s="9" t="s">
        <v>37</v>
      </c>
      <c r="Q9" s="73" t="s">
        <v>2</v>
      </c>
      <c r="R9" s="73" t="s">
        <v>37</v>
      </c>
      <c r="S9" s="66" t="s">
        <v>2</v>
      </c>
      <c r="T9" s="64" t="s">
        <v>37</v>
      </c>
      <c r="U9" s="73" t="s">
        <v>2</v>
      </c>
      <c r="V9" s="73" t="s">
        <v>37</v>
      </c>
      <c r="W9" s="66" t="s">
        <v>2</v>
      </c>
      <c r="X9" s="64" t="s">
        <v>37</v>
      </c>
      <c r="Y9" s="73" t="s">
        <v>2</v>
      </c>
      <c r="Z9" s="73" t="s">
        <v>37</v>
      </c>
      <c r="AA9" s="66" t="s">
        <v>2</v>
      </c>
    </row>
    <row r="10" spans="1:53" ht="15.75" customHeight="1" thickBot="1" x14ac:dyDescent="0.3">
      <c r="A10" s="156" t="s">
        <v>23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8"/>
    </row>
    <row r="11" spans="1:53" ht="16.5" thickBot="1" x14ac:dyDescent="0.3">
      <c r="A11" s="7">
        <v>1</v>
      </c>
      <c r="B11" s="4" t="s">
        <v>60</v>
      </c>
      <c r="C11" s="15">
        <v>50</v>
      </c>
      <c r="D11" s="16">
        <v>45</v>
      </c>
      <c r="E11" s="17">
        <v>5</v>
      </c>
      <c r="F11" s="15">
        <f>G11+H11</f>
        <v>4.5</v>
      </c>
      <c r="G11" s="16">
        <v>2</v>
      </c>
      <c r="H11" s="17">
        <v>2.5</v>
      </c>
      <c r="I11" s="74" t="s">
        <v>3</v>
      </c>
      <c r="J11" s="74" t="s">
        <v>54</v>
      </c>
      <c r="K11" s="20" t="s">
        <v>19</v>
      </c>
      <c r="L11" s="7"/>
      <c r="M11" s="8"/>
      <c r="N11" s="67">
        <v>45</v>
      </c>
      <c r="O11" s="68">
        <v>4.5</v>
      </c>
      <c r="P11" s="7"/>
      <c r="Q11" s="8"/>
      <c r="R11" s="67"/>
      <c r="S11" s="68"/>
      <c r="T11" s="7"/>
      <c r="U11" s="8"/>
      <c r="V11" s="67"/>
      <c r="W11" s="68"/>
      <c r="X11" s="7"/>
      <c r="Y11" s="8"/>
      <c r="Z11" s="67"/>
      <c r="AA11" s="68"/>
    </row>
    <row r="12" spans="1:53" ht="16.5" thickBot="1" x14ac:dyDescent="0.3">
      <c r="A12" s="62">
        <v>2</v>
      </c>
      <c r="B12" s="5" t="s">
        <v>61</v>
      </c>
      <c r="C12" s="75">
        <f t="shared" ref="C12:C18" si="0">SUM(D12:E12)</f>
        <v>33</v>
      </c>
      <c r="D12" s="76">
        <v>30</v>
      </c>
      <c r="E12" s="77">
        <v>3</v>
      </c>
      <c r="F12" s="75">
        <f t="shared" ref="F12:F18" si="1">G12+H12</f>
        <v>2</v>
      </c>
      <c r="G12" s="76">
        <v>1</v>
      </c>
      <c r="H12" s="78">
        <v>1</v>
      </c>
      <c r="I12" s="79" t="s">
        <v>3</v>
      </c>
      <c r="J12" s="80" t="s">
        <v>4</v>
      </c>
      <c r="K12" s="81" t="s">
        <v>19</v>
      </c>
      <c r="L12" s="69"/>
      <c r="M12" s="82"/>
      <c r="N12" s="70">
        <v>30</v>
      </c>
      <c r="O12" s="71">
        <v>2</v>
      </c>
      <c r="P12" s="69"/>
      <c r="Q12" s="82"/>
      <c r="R12" s="70"/>
      <c r="S12" s="71"/>
      <c r="T12" s="69"/>
      <c r="U12" s="82"/>
      <c r="V12" s="70"/>
      <c r="W12" s="71"/>
      <c r="X12" s="69"/>
      <c r="Y12" s="82"/>
      <c r="Z12" s="70"/>
      <c r="AA12" s="71"/>
    </row>
    <row r="13" spans="1:53" ht="16.5" thickBot="1" x14ac:dyDescent="0.3">
      <c r="A13" s="62">
        <v>3</v>
      </c>
      <c r="B13" s="5" t="s">
        <v>62</v>
      </c>
      <c r="C13" s="75">
        <f t="shared" si="0"/>
        <v>18</v>
      </c>
      <c r="D13" s="76">
        <v>15</v>
      </c>
      <c r="E13" s="77">
        <v>3</v>
      </c>
      <c r="F13" s="75">
        <f t="shared" si="1"/>
        <v>1</v>
      </c>
      <c r="G13" s="76">
        <v>0.5</v>
      </c>
      <c r="H13" s="78">
        <v>0.5</v>
      </c>
      <c r="I13" s="79" t="s">
        <v>3</v>
      </c>
      <c r="J13" s="79" t="s">
        <v>56</v>
      </c>
      <c r="K13" s="81" t="s">
        <v>19</v>
      </c>
      <c r="L13" s="69">
        <v>15</v>
      </c>
      <c r="M13" s="82">
        <v>1</v>
      </c>
      <c r="N13" s="70"/>
      <c r="O13" s="71"/>
      <c r="P13" s="69"/>
      <c r="Q13" s="82"/>
      <c r="R13" s="70"/>
      <c r="S13" s="71"/>
      <c r="T13" s="69"/>
      <c r="U13" s="82"/>
      <c r="V13" s="70"/>
      <c r="W13" s="71"/>
      <c r="X13" s="69"/>
      <c r="Y13" s="82"/>
      <c r="Z13" s="70"/>
      <c r="AA13" s="71"/>
    </row>
    <row r="14" spans="1:53" ht="16.5" thickBot="1" x14ac:dyDescent="0.3">
      <c r="A14" s="62">
        <v>4</v>
      </c>
      <c r="B14" s="5" t="s">
        <v>63</v>
      </c>
      <c r="C14" s="75">
        <f t="shared" si="0"/>
        <v>33</v>
      </c>
      <c r="D14" s="76">
        <v>30</v>
      </c>
      <c r="E14" s="77">
        <v>3</v>
      </c>
      <c r="F14" s="83">
        <f t="shared" si="1"/>
        <v>3</v>
      </c>
      <c r="G14" s="76">
        <v>1</v>
      </c>
      <c r="H14" s="78">
        <v>2</v>
      </c>
      <c r="I14" s="79" t="s">
        <v>3</v>
      </c>
      <c r="J14" s="74" t="s">
        <v>54</v>
      </c>
      <c r="K14" s="81" t="s">
        <v>19</v>
      </c>
      <c r="L14" s="69">
        <v>30</v>
      </c>
      <c r="M14" s="82">
        <v>3</v>
      </c>
      <c r="N14" s="70"/>
      <c r="O14" s="71"/>
      <c r="P14" s="69"/>
      <c r="Q14" s="82"/>
      <c r="R14" s="70"/>
      <c r="S14" s="71"/>
      <c r="T14" s="69"/>
      <c r="U14" s="82"/>
      <c r="V14" s="70"/>
      <c r="W14" s="71"/>
      <c r="X14" s="69"/>
      <c r="Y14" s="82"/>
      <c r="Z14" s="70"/>
      <c r="AA14" s="71"/>
    </row>
    <row r="15" spans="1:53" x14ac:dyDescent="0.25">
      <c r="A15" s="69">
        <v>5</v>
      </c>
      <c r="B15" s="5" t="s">
        <v>64</v>
      </c>
      <c r="C15" s="83">
        <f t="shared" si="0"/>
        <v>18</v>
      </c>
      <c r="D15" s="76">
        <v>15</v>
      </c>
      <c r="E15" s="77">
        <v>3</v>
      </c>
      <c r="F15" s="83">
        <f t="shared" si="1"/>
        <v>1</v>
      </c>
      <c r="G15" s="76">
        <v>0.5</v>
      </c>
      <c r="H15" s="77">
        <v>0.5</v>
      </c>
      <c r="I15" s="79" t="s">
        <v>3</v>
      </c>
      <c r="J15" s="59" t="s">
        <v>54</v>
      </c>
      <c r="K15" s="84" t="s">
        <v>19</v>
      </c>
      <c r="L15" s="69">
        <v>15</v>
      </c>
      <c r="M15" s="82">
        <v>1</v>
      </c>
      <c r="N15" s="70"/>
      <c r="O15" s="71"/>
      <c r="P15" s="69"/>
      <c r="Q15" s="82"/>
      <c r="R15" s="70"/>
      <c r="S15" s="71"/>
      <c r="T15" s="69"/>
      <c r="U15" s="82"/>
      <c r="V15" s="70"/>
      <c r="W15" s="71"/>
      <c r="X15" s="69"/>
      <c r="Y15" s="82"/>
      <c r="Z15" s="70"/>
      <c r="AA15" s="71"/>
    </row>
    <row r="16" spans="1:53" ht="31.5" x14ac:dyDescent="0.25">
      <c r="A16" s="61">
        <v>6</v>
      </c>
      <c r="B16" s="56" t="s">
        <v>65</v>
      </c>
      <c r="C16" s="75">
        <f t="shared" si="0"/>
        <v>18</v>
      </c>
      <c r="D16" s="85">
        <v>15</v>
      </c>
      <c r="E16" s="78">
        <v>3</v>
      </c>
      <c r="F16" s="75">
        <f t="shared" si="1"/>
        <v>1</v>
      </c>
      <c r="G16" s="86">
        <v>0.5</v>
      </c>
      <c r="H16" s="78">
        <v>0.5</v>
      </c>
      <c r="I16" s="87" t="s">
        <v>3</v>
      </c>
      <c r="J16" s="87" t="s">
        <v>55</v>
      </c>
      <c r="K16" s="81" t="s">
        <v>20</v>
      </c>
      <c r="L16" s="62">
        <v>15</v>
      </c>
      <c r="M16" s="72">
        <v>1</v>
      </c>
      <c r="N16" s="61"/>
      <c r="O16" s="63"/>
      <c r="P16" s="62"/>
      <c r="Q16" s="72"/>
      <c r="R16" s="61"/>
      <c r="S16" s="63"/>
      <c r="T16" s="62"/>
      <c r="U16" s="72"/>
      <c r="V16" s="61"/>
      <c r="W16" s="63"/>
      <c r="X16" s="72"/>
      <c r="Y16" s="72"/>
      <c r="Z16" s="61"/>
      <c r="AA16" s="63"/>
    </row>
    <row r="17" spans="1:27" x14ac:dyDescent="0.25">
      <c r="A17" s="61">
        <v>7</v>
      </c>
      <c r="B17" s="56" t="s">
        <v>66</v>
      </c>
      <c r="C17" s="75">
        <f t="shared" si="0"/>
        <v>18</v>
      </c>
      <c r="D17" s="85">
        <v>15</v>
      </c>
      <c r="E17" s="78">
        <v>3</v>
      </c>
      <c r="F17" s="75">
        <f t="shared" si="1"/>
        <v>1</v>
      </c>
      <c r="G17" s="86">
        <v>0.5</v>
      </c>
      <c r="H17" s="78">
        <v>0.5</v>
      </c>
      <c r="I17" s="87" t="s">
        <v>3</v>
      </c>
      <c r="J17" s="87" t="s">
        <v>54</v>
      </c>
      <c r="K17" s="81" t="s">
        <v>20</v>
      </c>
      <c r="L17" s="62">
        <v>15</v>
      </c>
      <c r="M17" s="72">
        <v>1</v>
      </c>
      <c r="N17" s="61"/>
      <c r="O17" s="63"/>
      <c r="P17" s="62"/>
      <c r="Q17" s="72"/>
      <c r="R17" s="61"/>
      <c r="S17" s="63"/>
      <c r="T17" s="62"/>
      <c r="U17" s="72"/>
      <c r="V17" s="61"/>
      <c r="W17" s="63"/>
      <c r="X17" s="72"/>
      <c r="Y17" s="72"/>
      <c r="Z17" s="61"/>
      <c r="AA17" s="63"/>
    </row>
    <row r="18" spans="1:27" x14ac:dyDescent="0.25">
      <c r="A18" s="61">
        <v>8</v>
      </c>
      <c r="B18" s="56" t="s">
        <v>67</v>
      </c>
      <c r="C18" s="75">
        <f t="shared" si="0"/>
        <v>18</v>
      </c>
      <c r="D18" s="85">
        <v>15</v>
      </c>
      <c r="E18" s="78">
        <v>3</v>
      </c>
      <c r="F18" s="75">
        <f t="shared" si="1"/>
        <v>1</v>
      </c>
      <c r="G18" s="86">
        <v>0.5</v>
      </c>
      <c r="H18" s="78">
        <v>0.5</v>
      </c>
      <c r="I18" s="87" t="s">
        <v>3</v>
      </c>
      <c r="J18" s="87" t="s">
        <v>56</v>
      </c>
      <c r="K18" s="81" t="s">
        <v>20</v>
      </c>
      <c r="L18" s="62"/>
      <c r="M18" s="72"/>
      <c r="N18" s="61">
        <v>15</v>
      </c>
      <c r="O18" s="63">
        <v>1</v>
      </c>
      <c r="P18" s="62"/>
      <c r="Q18" s="72"/>
      <c r="R18" s="61"/>
      <c r="S18" s="63"/>
      <c r="T18" s="62"/>
      <c r="U18" s="72"/>
      <c r="V18" s="61"/>
      <c r="W18" s="63"/>
      <c r="X18" s="72"/>
      <c r="Y18" s="72"/>
      <c r="Z18" s="61"/>
      <c r="AA18" s="63"/>
    </row>
    <row r="19" spans="1:27" ht="16.5" thickBot="1" x14ac:dyDescent="0.3">
      <c r="A19" s="154" t="s">
        <v>24</v>
      </c>
      <c r="B19" s="155"/>
      <c r="C19" s="13">
        <f t="shared" ref="C19:H19" si="2">SUM(C11:C18)</f>
        <v>206</v>
      </c>
      <c r="D19" s="12">
        <f t="shared" si="2"/>
        <v>180</v>
      </c>
      <c r="E19" s="14">
        <f t="shared" si="2"/>
        <v>26</v>
      </c>
      <c r="F19" s="13">
        <f t="shared" si="2"/>
        <v>14.5</v>
      </c>
      <c r="G19" s="88">
        <f t="shared" si="2"/>
        <v>6.5</v>
      </c>
      <c r="H19" s="14">
        <f t="shared" si="2"/>
        <v>8</v>
      </c>
      <c r="I19" s="60" t="s">
        <v>4</v>
      </c>
      <c r="J19" s="60" t="s">
        <v>4</v>
      </c>
      <c r="K19" s="60" t="s">
        <v>4</v>
      </c>
      <c r="L19" s="13">
        <f>SUM(L11:L18)</f>
        <v>90</v>
      </c>
      <c r="M19" s="88">
        <f>SUM(M11:M18)</f>
        <v>7</v>
      </c>
      <c r="N19" s="12">
        <f>SUM(N11:N18)</f>
        <v>90</v>
      </c>
      <c r="O19" s="14">
        <f>SUM(O11:O18)</f>
        <v>7.5</v>
      </c>
      <c r="P19" s="13">
        <f t="shared" ref="P19:AA19" si="3">SUM(P11:P15)</f>
        <v>0</v>
      </c>
      <c r="Q19" s="88">
        <f t="shared" si="3"/>
        <v>0</v>
      </c>
      <c r="R19" s="12">
        <f t="shared" si="3"/>
        <v>0</v>
      </c>
      <c r="S19" s="14">
        <f t="shared" si="3"/>
        <v>0</v>
      </c>
      <c r="T19" s="13">
        <f t="shared" si="3"/>
        <v>0</v>
      </c>
      <c r="U19" s="88">
        <f t="shared" si="3"/>
        <v>0</v>
      </c>
      <c r="V19" s="12">
        <f t="shared" si="3"/>
        <v>0</v>
      </c>
      <c r="W19" s="14">
        <f t="shared" si="3"/>
        <v>0</v>
      </c>
      <c r="X19" s="13">
        <f t="shared" si="3"/>
        <v>0</v>
      </c>
      <c r="Y19" s="88">
        <f t="shared" si="3"/>
        <v>0</v>
      </c>
      <c r="Z19" s="12">
        <f t="shared" si="3"/>
        <v>0</v>
      </c>
      <c r="AA19" s="14">
        <f t="shared" si="3"/>
        <v>0</v>
      </c>
    </row>
    <row r="20" spans="1:27" ht="18.75" customHeight="1" thickBot="1" x14ac:dyDescent="0.3">
      <c r="A20" s="156" t="s">
        <v>25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8"/>
    </row>
    <row r="21" spans="1:27" ht="31.5" customHeight="1" thickBot="1" x14ac:dyDescent="0.3">
      <c r="A21" s="7">
        <v>1</v>
      </c>
      <c r="B21" s="89" t="s">
        <v>86</v>
      </c>
      <c r="C21" s="90">
        <f>D21+E21</f>
        <v>25</v>
      </c>
      <c r="D21" s="91">
        <v>20</v>
      </c>
      <c r="E21" s="92">
        <v>5</v>
      </c>
      <c r="F21" s="90">
        <f t="shared" ref="F21:F24" si="4">G21+H21</f>
        <v>1.5</v>
      </c>
      <c r="G21" s="91">
        <v>1</v>
      </c>
      <c r="H21" s="92">
        <v>0.5</v>
      </c>
      <c r="I21" s="74" t="s">
        <v>3</v>
      </c>
      <c r="J21" s="80" t="s">
        <v>55</v>
      </c>
      <c r="K21" s="20" t="s">
        <v>21</v>
      </c>
      <c r="L21" s="7"/>
      <c r="M21" s="8"/>
      <c r="N21" s="67"/>
      <c r="O21" s="68"/>
      <c r="P21" s="7">
        <v>20</v>
      </c>
      <c r="Q21" s="8">
        <v>1.5</v>
      </c>
      <c r="R21" s="67"/>
      <c r="S21" s="68"/>
      <c r="T21" s="7"/>
      <c r="U21" s="8"/>
      <c r="V21" s="67"/>
      <c r="W21" s="68"/>
      <c r="X21" s="7"/>
      <c r="Y21" s="8"/>
      <c r="Z21" s="67"/>
      <c r="AA21" s="68"/>
    </row>
    <row r="22" spans="1:27" s="43" customFormat="1" ht="31.5" x14ac:dyDescent="0.25">
      <c r="A22" s="93">
        <v>2</v>
      </c>
      <c r="B22" s="94" t="s">
        <v>26</v>
      </c>
      <c r="C22" s="95">
        <f t="shared" ref="C22:C23" si="5">D22+E22</f>
        <v>25</v>
      </c>
      <c r="D22" s="96">
        <v>20</v>
      </c>
      <c r="E22" s="97">
        <v>5</v>
      </c>
      <c r="F22" s="95">
        <f t="shared" si="4"/>
        <v>1.5</v>
      </c>
      <c r="G22" s="96">
        <v>1</v>
      </c>
      <c r="H22" s="97">
        <v>0.5</v>
      </c>
      <c r="I22" s="98" t="s">
        <v>3</v>
      </c>
      <c r="J22" s="79" t="s">
        <v>56</v>
      </c>
      <c r="K22" s="99" t="s">
        <v>21</v>
      </c>
      <c r="L22" s="93"/>
      <c r="M22" s="100"/>
      <c r="N22" s="101"/>
      <c r="O22" s="102"/>
      <c r="P22" s="93">
        <v>20</v>
      </c>
      <c r="Q22" s="100">
        <v>1.5</v>
      </c>
      <c r="R22" s="101"/>
      <c r="S22" s="102"/>
      <c r="T22" s="93"/>
      <c r="U22" s="100"/>
      <c r="V22" s="101"/>
      <c r="W22" s="102"/>
      <c r="X22" s="93"/>
      <c r="Y22" s="100"/>
      <c r="Z22" s="101"/>
      <c r="AA22" s="102"/>
    </row>
    <row r="23" spans="1:27" ht="32.25" thickBot="1" x14ac:dyDescent="0.3">
      <c r="A23" s="64">
        <v>3</v>
      </c>
      <c r="B23" s="103" t="s">
        <v>87</v>
      </c>
      <c r="C23" s="104">
        <f t="shared" si="5"/>
        <v>25</v>
      </c>
      <c r="D23" s="105">
        <v>20</v>
      </c>
      <c r="E23" s="106">
        <v>5</v>
      </c>
      <c r="F23" s="104">
        <f t="shared" si="4"/>
        <v>1.5</v>
      </c>
      <c r="G23" s="105">
        <v>1</v>
      </c>
      <c r="H23" s="106">
        <v>0.5</v>
      </c>
      <c r="I23" s="107" t="s">
        <v>3</v>
      </c>
      <c r="J23" s="79" t="s">
        <v>56</v>
      </c>
      <c r="K23" s="24" t="s">
        <v>21</v>
      </c>
      <c r="L23" s="64"/>
      <c r="M23" s="73"/>
      <c r="N23" s="65"/>
      <c r="O23" s="66"/>
      <c r="P23" s="64">
        <v>20</v>
      </c>
      <c r="Q23" s="73">
        <v>1.5</v>
      </c>
      <c r="R23" s="65"/>
      <c r="S23" s="66"/>
      <c r="T23" s="64"/>
      <c r="U23" s="73"/>
      <c r="V23" s="65"/>
      <c r="W23" s="66"/>
      <c r="X23" s="64"/>
      <c r="Y23" s="73"/>
      <c r="Z23" s="65"/>
      <c r="AA23" s="66"/>
    </row>
    <row r="24" spans="1:27" x14ac:dyDescent="0.25">
      <c r="A24" s="159" t="s">
        <v>27</v>
      </c>
      <c r="B24" s="160"/>
      <c r="C24" s="58">
        <f>SUM(C21:C23)</f>
        <v>75</v>
      </c>
      <c r="D24" s="27">
        <f>SUM(D21:D23)</f>
        <v>60</v>
      </c>
      <c r="E24" s="28">
        <f>SUM(E21:E23)</f>
        <v>15</v>
      </c>
      <c r="F24" s="108">
        <f t="shared" si="4"/>
        <v>4.5</v>
      </c>
      <c r="G24" s="109">
        <f>SUM(G21:G23)</f>
        <v>3</v>
      </c>
      <c r="H24" s="17">
        <f>SUM(H21:H23)</f>
        <v>1.5</v>
      </c>
      <c r="I24" s="59" t="s">
        <v>4</v>
      </c>
      <c r="J24" s="59" t="s">
        <v>4</v>
      </c>
      <c r="K24" s="59" t="s">
        <v>4</v>
      </c>
      <c r="L24" s="58">
        <f t="shared" ref="L24:AA24" si="6">SUM(L21:L23)</f>
        <v>0</v>
      </c>
      <c r="M24" s="27">
        <f t="shared" si="6"/>
        <v>0</v>
      </c>
      <c r="N24" s="27">
        <f t="shared" si="6"/>
        <v>0</v>
      </c>
      <c r="O24" s="28">
        <f t="shared" si="6"/>
        <v>0</v>
      </c>
      <c r="P24" s="58">
        <f t="shared" si="6"/>
        <v>60</v>
      </c>
      <c r="Q24" s="27">
        <f t="shared" si="6"/>
        <v>4.5</v>
      </c>
      <c r="R24" s="27">
        <f t="shared" si="6"/>
        <v>0</v>
      </c>
      <c r="S24" s="28">
        <f t="shared" si="6"/>
        <v>0</v>
      </c>
      <c r="T24" s="58">
        <f t="shared" si="6"/>
        <v>0</v>
      </c>
      <c r="U24" s="27">
        <f t="shared" si="6"/>
        <v>0</v>
      </c>
      <c r="V24" s="27">
        <f t="shared" si="6"/>
        <v>0</v>
      </c>
      <c r="W24" s="28">
        <f t="shared" si="6"/>
        <v>0</v>
      </c>
      <c r="X24" s="58">
        <f t="shared" si="6"/>
        <v>0</v>
      </c>
      <c r="Y24" s="27">
        <f t="shared" si="6"/>
        <v>0</v>
      </c>
      <c r="Z24" s="27">
        <f t="shared" si="6"/>
        <v>0</v>
      </c>
      <c r="AA24" s="28">
        <f t="shared" si="6"/>
        <v>0</v>
      </c>
    </row>
    <row r="25" spans="1:27" ht="16.5" thickBot="1" x14ac:dyDescent="0.3">
      <c r="A25" s="152" t="s">
        <v>28</v>
      </c>
      <c r="B25" s="153"/>
      <c r="C25" s="110">
        <f>E25+D25</f>
        <v>25</v>
      </c>
      <c r="D25" s="10">
        <v>20</v>
      </c>
      <c r="E25" s="111">
        <v>5</v>
      </c>
      <c r="F25" s="9">
        <f>G25+H25</f>
        <v>1.5</v>
      </c>
      <c r="G25" s="10">
        <v>1</v>
      </c>
      <c r="H25" s="11">
        <v>0.5</v>
      </c>
      <c r="I25" s="107" t="s">
        <v>4</v>
      </c>
      <c r="J25" s="107" t="s">
        <v>4</v>
      </c>
      <c r="K25" s="107" t="s">
        <v>4</v>
      </c>
      <c r="L25" s="9"/>
      <c r="M25" s="10"/>
      <c r="N25" s="10"/>
      <c r="O25" s="11"/>
      <c r="P25" s="9">
        <v>20</v>
      </c>
      <c r="Q25" s="112">
        <v>1.5</v>
      </c>
      <c r="R25" s="10"/>
      <c r="S25" s="11"/>
      <c r="T25" s="9"/>
      <c r="U25" s="10"/>
      <c r="V25" s="10"/>
      <c r="W25" s="11"/>
      <c r="X25" s="9"/>
      <c r="Y25" s="10"/>
      <c r="Z25" s="10"/>
      <c r="AA25" s="11"/>
    </row>
    <row r="26" spans="1:27" ht="30" customHeight="1" thickBot="1" x14ac:dyDescent="0.3">
      <c r="A26" s="156" t="s">
        <v>29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8"/>
    </row>
    <row r="27" spans="1:27" x14ac:dyDescent="0.25">
      <c r="A27" s="57">
        <v>1</v>
      </c>
      <c r="B27" s="113" t="s">
        <v>68</v>
      </c>
      <c r="C27" s="58">
        <f t="shared" ref="C27" si="7">D27+E27</f>
        <v>68</v>
      </c>
      <c r="D27" s="27">
        <v>60</v>
      </c>
      <c r="E27" s="28">
        <v>8</v>
      </c>
      <c r="F27" s="58">
        <f>H27+G27</f>
        <v>4</v>
      </c>
      <c r="G27" s="16">
        <v>2</v>
      </c>
      <c r="H27" s="28">
        <v>2</v>
      </c>
      <c r="I27" s="59" t="s">
        <v>3</v>
      </c>
      <c r="J27" s="59" t="s">
        <v>57</v>
      </c>
      <c r="K27" s="6" t="s">
        <v>19</v>
      </c>
      <c r="L27" s="7"/>
      <c r="M27" s="114"/>
      <c r="N27" s="67">
        <v>15</v>
      </c>
      <c r="O27" s="68">
        <v>1</v>
      </c>
      <c r="P27" s="7"/>
      <c r="Q27" s="8"/>
      <c r="R27" s="67">
        <v>15</v>
      </c>
      <c r="S27" s="68">
        <v>1</v>
      </c>
      <c r="T27" s="7"/>
      <c r="U27" s="8"/>
      <c r="V27" s="67">
        <v>15</v>
      </c>
      <c r="W27" s="68">
        <v>1</v>
      </c>
      <c r="X27" s="7">
        <v>15</v>
      </c>
      <c r="Y27" s="8">
        <v>1</v>
      </c>
      <c r="Z27" s="67"/>
      <c r="AA27" s="68"/>
    </row>
    <row r="28" spans="1:27" ht="16.5" thickBot="1" x14ac:dyDescent="0.3">
      <c r="A28" s="152" t="s">
        <v>30</v>
      </c>
      <c r="B28" s="153"/>
      <c r="C28" s="9">
        <f t="shared" ref="C28:H28" si="8">SUM(C27:C27)</f>
        <v>68</v>
      </c>
      <c r="D28" s="10">
        <f t="shared" si="8"/>
        <v>60</v>
      </c>
      <c r="E28" s="11">
        <f t="shared" si="8"/>
        <v>8</v>
      </c>
      <c r="F28" s="9">
        <f t="shared" si="8"/>
        <v>4</v>
      </c>
      <c r="G28" s="12">
        <f t="shared" si="8"/>
        <v>2</v>
      </c>
      <c r="H28" s="11">
        <f t="shared" si="8"/>
        <v>2</v>
      </c>
      <c r="I28" s="107" t="s">
        <v>4</v>
      </c>
      <c r="J28" s="107" t="s">
        <v>4</v>
      </c>
      <c r="K28" s="107" t="s">
        <v>4</v>
      </c>
      <c r="L28" s="13">
        <f t="shared" ref="L28:Q28" si="9">SUM(L27:L27)</f>
        <v>0</v>
      </c>
      <c r="M28" s="10">
        <f t="shared" si="9"/>
        <v>0</v>
      </c>
      <c r="N28" s="12">
        <v>15</v>
      </c>
      <c r="O28" s="14">
        <v>1</v>
      </c>
      <c r="P28" s="13">
        <f t="shared" si="9"/>
        <v>0</v>
      </c>
      <c r="Q28" s="12">
        <f t="shared" si="9"/>
        <v>0</v>
      </c>
      <c r="R28" s="12">
        <v>15</v>
      </c>
      <c r="S28" s="14">
        <v>1</v>
      </c>
      <c r="T28" s="13">
        <f t="shared" ref="T28:X28" si="10">SUM(T27:T27)</f>
        <v>0</v>
      </c>
      <c r="U28" s="12">
        <f t="shared" si="10"/>
        <v>0</v>
      </c>
      <c r="V28" s="12">
        <v>15</v>
      </c>
      <c r="W28" s="14">
        <v>1</v>
      </c>
      <c r="X28" s="13">
        <f t="shared" si="10"/>
        <v>15</v>
      </c>
      <c r="Y28" s="12">
        <v>1</v>
      </c>
      <c r="Z28" s="12"/>
      <c r="AA28" s="14"/>
    </row>
    <row r="29" spans="1:27" ht="30" customHeight="1" thickBot="1" x14ac:dyDescent="0.3">
      <c r="A29" s="156" t="s">
        <v>31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8"/>
    </row>
    <row r="30" spans="1:27" x14ac:dyDescent="0.25">
      <c r="A30" s="162">
        <v>1</v>
      </c>
      <c r="B30" s="164" t="s">
        <v>69</v>
      </c>
      <c r="C30" s="117">
        <f>D30+E30</f>
        <v>150</v>
      </c>
      <c r="D30" s="167">
        <v>0</v>
      </c>
      <c r="E30" s="170">
        <v>150</v>
      </c>
      <c r="F30" s="117">
        <v>10</v>
      </c>
      <c r="G30" s="167">
        <v>0</v>
      </c>
      <c r="H30" s="170">
        <v>10</v>
      </c>
      <c r="I30" s="173" t="s">
        <v>3</v>
      </c>
      <c r="J30" s="173" t="s">
        <v>58</v>
      </c>
      <c r="K30" s="140" t="s">
        <v>19</v>
      </c>
      <c r="L30" s="123" t="s">
        <v>48</v>
      </c>
      <c r="M30" s="124"/>
      <c r="N30" s="124"/>
      <c r="O30" s="193"/>
      <c r="P30" s="123" t="s">
        <v>49</v>
      </c>
      <c r="Q30" s="124"/>
      <c r="R30" s="124"/>
      <c r="S30" s="193"/>
      <c r="T30" s="123" t="s">
        <v>50</v>
      </c>
      <c r="U30" s="124"/>
      <c r="V30" s="124"/>
      <c r="W30" s="193"/>
      <c r="X30" s="123" t="s">
        <v>51</v>
      </c>
      <c r="Y30" s="124"/>
      <c r="Z30" s="124"/>
      <c r="AA30" s="125"/>
    </row>
    <row r="31" spans="1:27" x14ac:dyDescent="0.25">
      <c r="A31" s="163"/>
      <c r="B31" s="165"/>
      <c r="C31" s="118"/>
      <c r="D31" s="168"/>
      <c r="E31" s="171"/>
      <c r="F31" s="118"/>
      <c r="G31" s="168"/>
      <c r="H31" s="171"/>
      <c r="I31" s="174"/>
      <c r="J31" s="174"/>
      <c r="K31" s="191"/>
      <c r="L31" s="176" t="s">
        <v>37</v>
      </c>
      <c r="M31" s="143"/>
      <c r="N31" s="143" t="s">
        <v>2</v>
      </c>
      <c r="O31" s="147"/>
      <c r="P31" s="176" t="s">
        <v>37</v>
      </c>
      <c r="Q31" s="143"/>
      <c r="R31" s="143" t="s">
        <v>2</v>
      </c>
      <c r="S31" s="147"/>
      <c r="T31" s="176" t="s">
        <v>37</v>
      </c>
      <c r="U31" s="143"/>
      <c r="V31" s="143" t="s">
        <v>2</v>
      </c>
      <c r="W31" s="147"/>
      <c r="X31" s="176" t="s">
        <v>37</v>
      </c>
      <c r="Y31" s="143"/>
      <c r="Z31" s="143" t="s">
        <v>2</v>
      </c>
      <c r="AA31" s="144"/>
    </row>
    <row r="32" spans="1:27" ht="16.5" thickBot="1" x14ac:dyDescent="0.3">
      <c r="A32" s="130"/>
      <c r="B32" s="166"/>
      <c r="C32" s="119"/>
      <c r="D32" s="169"/>
      <c r="E32" s="172"/>
      <c r="F32" s="119"/>
      <c r="G32" s="169"/>
      <c r="H32" s="172"/>
      <c r="I32" s="175"/>
      <c r="J32" s="175"/>
      <c r="K32" s="192"/>
      <c r="L32" s="145">
        <v>30</v>
      </c>
      <c r="M32" s="146"/>
      <c r="N32" s="146">
        <v>2</v>
      </c>
      <c r="O32" s="161"/>
      <c r="P32" s="145">
        <v>60</v>
      </c>
      <c r="Q32" s="146"/>
      <c r="R32" s="146">
        <v>4</v>
      </c>
      <c r="S32" s="161"/>
      <c r="T32" s="145">
        <v>60</v>
      </c>
      <c r="U32" s="146"/>
      <c r="V32" s="146">
        <v>4</v>
      </c>
      <c r="W32" s="161"/>
      <c r="X32" s="145"/>
      <c r="Y32" s="146"/>
      <c r="Z32" s="146"/>
      <c r="AA32" s="190"/>
    </row>
    <row r="33" spans="1:27" x14ac:dyDescent="0.25">
      <c r="A33" s="183" t="s">
        <v>32</v>
      </c>
      <c r="B33" s="184"/>
      <c r="C33" s="15">
        <f>C19+C24+C28+C30</f>
        <v>499</v>
      </c>
      <c r="D33" s="16">
        <f>D19+D24+D28</f>
        <v>300</v>
      </c>
      <c r="E33" s="17">
        <f>E19+E24+E28+E30</f>
        <v>199</v>
      </c>
      <c r="F33" s="18">
        <f>F19+F24+F28+F30</f>
        <v>33</v>
      </c>
      <c r="G33" s="19">
        <f>G19+G24+G28+G30</f>
        <v>11.5</v>
      </c>
      <c r="H33" s="17">
        <f>H19+H24+H28+H30</f>
        <v>21.5</v>
      </c>
      <c r="I33" s="20" t="s">
        <v>5</v>
      </c>
      <c r="J33" s="20" t="s">
        <v>4</v>
      </c>
      <c r="K33" s="20" t="s">
        <v>5</v>
      </c>
      <c r="L33" s="185">
        <f>L19+N19+N24+N28+L32</f>
        <v>225</v>
      </c>
      <c r="M33" s="186"/>
      <c r="N33" s="187">
        <f>+M19+O19+M24+O24+M27+O27+N32</f>
        <v>17.5</v>
      </c>
      <c r="O33" s="188"/>
      <c r="P33" s="185">
        <f>P19+R19+P24+R24+P28+R28+P32</f>
        <v>135</v>
      </c>
      <c r="Q33" s="186"/>
      <c r="R33" s="187">
        <f>Q19+S19+Q24+S24+Q28+S28+R32</f>
        <v>9.5</v>
      </c>
      <c r="S33" s="188"/>
      <c r="T33" s="185">
        <f>T19+V19+T24+V24+T28+V28+T32</f>
        <v>75</v>
      </c>
      <c r="U33" s="186"/>
      <c r="V33" s="187">
        <f>U19+W19+U24+W24+U28+W28+V32</f>
        <v>5</v>
      </c>
      <c r="W33" s="188"/>
      <c r="X33" s="185">
        <f>X19+Z19+X24+Z24+X28+Z28+X32</f>
        <v>15</v>
      </c>
      <c r="Y33" s="186"/>
      <c r="Z33" s="187">
        <f>Y19+AA19+Y24+AA24+Y28+AA28+Z32</f>
        <v>1</v>
      </c>
      <c r="AA33" s="188"/>
    </row>
    <row r="34" spans="1:27" ht="32.25" thickBot="1" x14ac:dyDescent="0.3">
      <c r="A34" s="152" t="s">
        <v>33</v>
      </c>
      <c r="B34" s="153"/>
      <c r="C34" s="21">
        <f t="shared" ref="C34:H34" si="11">C25</f>
        <v>25</v>
      </c>
      <c r="D34" s="22">
        <f t="shared" si="11"/>
        <v>20</v>
      </c>
      <c r="E34" s="23">
        <f t="shared" si="11"/>
        <v>5</v>
      </c>
      <c r="F34" s="21">
        <f t="shared" si="11"/>
        <v>1.5</v>
      </c>
      <c r="G34" s="22">
        <f t="shared" si="11"/>
        <v>1</v>
      </c>
      <c r="H34" s="23">
        <f t="shared" si="11"/>
        <v>0.5</v>
      </c>
      <c r="I34" s="24" t="s">
        <v>7</v>
      </c>
      <c r="J34" s="24" t="s">
        <v>4</v>
      </c>
      <c r="K34" s="24" t="s">
        <v>21</v>
      </c>
      <c r="L34" s="179">
        <v>0</v>
      </c>
      <c r="M34" s="180"/>
      <c r="N34" s="181">
        <v>0</v>
      </c>
      <c r="O34" s="182"/>
      <c r="P34" s="179">
        <f>P25</f>
        <v>20</v>
      </c>
      <c r="Q34" s="180"/>
      <c r="R34" s="181">
        <f>Q25</f>
        <v>1.5</v>
      </c>
      <c r="S34" s="182"/>
      <c r="T34" s="179">
        <v>0</v>
      </c>
      <c r="U34" s="180"/>
      <c r="V34" s="181">
        <v>0</v>
      </c>
      <c r="W34" s="182"/>
      <c r="X34" s="179">
        <v>0</v>
      </c>
      <c r="Y34" s="180"/>
      <c r="Z34" s="181">
        <v>0</v>
      </c>
      <c r="AA34" s="182"/>
    </row>
    <row r="35" spans="1:27" ht="30" customHeight="1" thickBot="1" x14ac:dyDescent="0.3">
      <c r="A35" s="25" t="s">
        <v>6</v>
      </c>
      <c r="B35" s="52" t="s">
        <v>52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8"/>
    </row>
    <row r="36" spans="1:27" ht="16.5" thickBot="1" x14ac:dyDescent="0.3">
      <c r="A36" s="26">
        <v>1</v>
      </c>
      <c r="B36" s="50" t="s">
        <v>70</v>
      </c>
      <c r="C36" s="15">
        <v>4</v>
      </c>
      <c r="D36" s="27">
        <v>4</v>
      </c>
      <c r="E36" s="17">
        <v>0</v>
      </c>
      <c r="F36" s="15" t="s">
        <v>4</v>
      </c>
      <c r="G36" s="27" t="s">
        <v>4</v>
      </c>
      <c r="H36" s="28" t="s">
        <v>4</v>
      </c>
      <c r="I36" s="20" t="s">
        <v>3</v>
      </c>
      <c r="J36" s="20" t="s">
        <v>56</v>
      </c>
      <c r="K36" s="20" t="s">
        <v>20</v>
      </c>
      <c r="L36" s="29">
        <v>4</v>
      </c>
      <c r="M36" s="19" t="s">
        <v>4</v>
      </c>
      <c r="N36" s="30"/>
      <c r="O36" s="31"/>
      <c r="P36" s="32"/>
      <c r="Q36" s="30"/>
      <c r="R36" s="30"/>
      <c r="S36" s="31"/>
      <c r="T36" s="32"/>
      <c r="U36" s="30"/>
      <c r="V36" s="30"/>
      <c r="W36" s="31"/>
      <c r="X36" s="33"/>
      <c r="Y36" s="34"/>
      <c r="Z36" s="30"/>
      <c r="AA36" s="31"/>
    </row>
    <row r="37" spans="1:27" ht="16.5" thickBot="1" x14ac:dyDescent="0.3">
      <c r="A37" s="35">
        <v>2</v>
      </c>
      <c r="B37" s="36" t="s">
        <v>71</v>
      </c>
      <c r="C37" s="9">
        <v>27</v>
      </c>
      <c r="D37" s="10">
        <v>27</v>
      </c>
      <c r="E37" s="11">
        <v>0</v>
      </c>
      <c r="F37" s="9" t="s">
        <v>4</v>
      </c>
      <c r="G37" s="10" t="s">
        <v>4</v>
      </c>
      <c r="H37" s="11" t="s">
        <v>4</v>
      </c>
      <c r="I37" s="24" t="s">
        <v>7</v>
      </c>
      <c r="J37" s="80" t="s">
        <v>55</v>
      </c>
      <c r="K37" s="24" t="s">
        <v>20</v>
      </c>
      <c r="L37" s="9"/>
      <c r="M37" s="10"/>
      <c r="N37" s="10">
        <v>27</v>
      </c>
      <c r="O37" s="11" t="s">
        <v>4</v>
      </c>
      <c r="P37" s="37"/>
      <c r="Q37" s="38"/>
      <c r="R37" s="38"/>
      <c r="S37" s="39"/>
      <c r="T37" s="37"/>
      <c r="U37" s="38"/>
      <c r="V37" s="38"/>
      <c r="W37" s="39"/>
      <c r="X37" s="37"/>
      <c r="Y37" s="38"/>
      <c r="Z37" s="38"/>
      <c r="AA37" s="39"/>
    </row>
    <row r="38" spans="1:27" x14ac:dyDescent="0.25">
      <c r="A38" s="47"/>
      <c r="B38" s="48"/>
      <c r="C38" s="49"/>
      <c r="D38" s="48"/>
      <c r="E38" s="48"/>
      <c r="F38" s="44"/>
      <c r="G38" s="44"/>
      <c r="H38" s="4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44" customFormat="1" x14ac:dyDescent="0.25">
      <c r="A39" s="48" t="s">
        <v>90</v>
      </c>
      <c r="B39" s="48"/>
      <c r="C39" s="49"/>
      <c r="D39" s="48"/>
      <c r="E39" s="48"/>
      <c r="J39" s="55"/>
    </row>
    <row r="40" spans="1:27" s="44" customFormat="1" x14ac:dyDescent="0.25">
      <c r="A40" s="48" t="s">
        <v>91</v>
      </c>
      <c r="B40" s="48"/>
      <c r="C40" s="49"/>
      <c r="D40" s="48"/>
      <c r="E40" s="48"/>
    </row>
    <row r="41" spans="1:27" x14ac:dyDescent="0.25">
      <c r="A41" s="47"/>
      <c r="B41" s="48"/>
      <c r="C41" s="48"/>
      <c r="D41" s="48"/>
      <c r="E41" s="48"/>
      <c r="F41" s="44"/>
      <c r="G41" s="44"/>
      <c r="H41" s="4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47" t="s">
        <v>34</v>
      </c>
      <c r="B42" s="48"/>
      <c r="C42" s="48"/>
      <c r="D42" s="48"/>
      <c r="E42" s="48"/>
      <c r="F42" s="44"/>
      <c r="G42" s="44"/>
      <c r="H42" s="4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47" t="s">
        <v>59</v>
      </c>
      <c r="B43" s="48"/>
      <c r="C43" s="48"/>
      <c r="D43" s="48"/>
      <c r="E43" s="48"/>
      <c r="F43" s="44"/>
      <c r="G43" s="44"/>
      <c r="H43" s="4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43"/>
      <c r="B44" s="48"/>
      <c r="C44" s="48"/>
      <c r="D44" s="48"/>
      <c r="E44" s="48"/>
      <c r="F44" s="44"/>
      <c r="G44" s="44"/>
      <c r="H44" s="44"/>
    </row>
    <row r="45" spans="1:27" x14ac:dyDescent="0.25">
      <c r="B45" s="44" t="s">
        <v>35</v>
      </c>
      <c r="C45" s="44"/>
      <c r="D45" s="44"/>
      <c r="E45" s="44"/>
      <c r="F45" s="44"/>
      <c r="G45" s="44"/>
      <c r="H45" s="44"/>
    </row>
    <row r="46" spans="1:27" ht="31.5" x14ac:dyDescent="0.25">
      <c r="B46" s="115" t="s">
        <v>88</v>
      </c>
      <c r="C46" s="44"/>
      <c r="D46" s="44"/>
      <c r="E46" s="44"/>
      <c r="F46" s="44"/>
      <c r="G46" s="44"/>
      <c r="H46" s="44"/>
    </row>
    <row r="47" spans="1:27" x14ac:dyDescent="0.25">
      <c r="B47" s="44" t="s">
        <v>72</v>
      </c>
      <c r="C47" s="116"/>
      <c r="D47" s="44"/>
      <c r="E47" s="44"/>
      <c r="F47" s="44"/>
      <c r="G47" s="44"/>
      <c r="H47" s="44"/>
    </row>
    <row r="48" spans="1:27" x14ac:dyDescent="0.25">
      <c r="B48" s="44" t="s">
        <v>73</v>
      </c>
      <c r="C48" s="116"/>
      <c r="D48" s="44"/>
      <c r="E48" s="44"/>
      <c r="F48" s="44"/>
      <c r="G48" s="44"/>
      <c r="H48" s="44"/>
    </row>
    <row r="49" spans="2:8" x14ac:dyDescent="0.25">
      <c r="B49" s="46" t="s">
        <v>74</v>
      </c>
      <c r="C49" s="116"/>
      <c r="D49" s="44"/>
      <c r="E49" s="44"/>
      <c r="F49" s="44"/>
      <c r="G49" s="44"/>
      <c r="H49" s="44"/>
    </row>
    <row r="50" spans="2:8" s="42" customFormat="1" ht="19.5" customHeight="1" x14ac:dyDescent="0.25">
      <c r="B50" s="53" t="s">
        <v>75</v>
      </c>
      <c r="C50" s="116"/>
      <c r="D50" s="53"/>
      <c r="E50" s="53"/>
      <c r="F50" s="53"/>
      <c r="G50" s="53"/>
      <c r="H50" s="53"/>
    </row>
    <row r="51" spans="2:8" x14ac:dyDescent="0.25">
      <c r="B51" s="45" t="s">
        <v>47</v>
      </c>
      <c r="C51" s="44"/>
      <c r="D51" s="44"/>
      <c r="E51" s="44"/>
      <c r="F51" s="44"/>
      <c r="G51" s="44"/>
      <c r="H51" s="44"/>
    </row>
    <row r="52" spans="2:8" x14ac:dyDescent="0.25">
      <c r="B52" s="44" t="s">
        <v>76</v>
      </c>
      <c r="C52" s="116"/>
      <c r="D52" s="44"/>
      <c r="E52" s="44"/>
      <c r="F52" s="44"/>
      <c r="G52" s="44"/>
      <c r="H52" s="44"/>
    </row>
    <row r="53" spans="2:8" x14ac:dyDescent="0.25">
      <c r="B53" s="46" t="s">
        <v>77</v>
      </c>
      <c r="C53" s="116"/>
      <c r="D53" s="44"/>
      <c r="E53" s="44"/>
      <c r="F53" s="44"/>
      <c r="G53" s="44"/>
      <c r="H53" s="44"/>
    </row>
    <row r="54" spans="2:8" x14ac:dyDescent="0.25">
      <c r="B54" s="44" t="s">
        <v>78</v>
      </c>
      <c r="C54" s="116"/>
      <c r="D54" s="44"/>
      <c r="E54" s="44"/>
      <c r="F54" s="44"/>
      <c r="G54" s="44"/>
      <c r="H54" s="44"/>
    </row>
    <row r="55" spans="2:8" x14ac:dyDescent="0.25">
      <c r="B55" s="45" t="s">
        <v>89</v>
      </c>
      <c r="C55" s="116"/>
      <c r="D55" s="44"/>
      <c r="E55" s="44"/>
      <c r="F55" s="44"/>
      <c r="G55" s="44"/>
      <c r="H55" s="44"/>
    </row>
    <row r="56" spans="2:8" ht="31.5" x14ac:dyDescent="0.25">
      <c r="B56" s="53" t="s">
        <v>79</v>
      </c>
      <c r="C56" s="116"/>
      <c r="D56" s="44"/>
      <c r="E56" s="44"/>
      <c r="F56" s="44"/>
      <c r="G56" s="44"/>
      <c r="H56" s="44"/>
    </row>
    <row r="57" spans="2:8" x14ac:dyDescent="0.25">
      <c r="B57" s="44" t="s">
        <v>80</v>
      </c>
      <c r="C57" s="116"/>
      <c r="D57" s="44"/>
      <c r="E57" s="44"/>
      <c r="F57" s="44"/>
      <c r="G57" s="44"/>
      <c r="H57" s="44"/>
    </row>
    <row r="58" spans="2:8" x14ac:dyDescent="0.25">
      <c r="B58" s="46" t="s">
        <v>81</v>
      </c>
      <c r="C58" s="116"/>
      <c r="D58" s="44"/>
      <c r="E58" s="44"/>
      <c r="F58" s="44"/>
      <c r="G58" s="44"/>
      <c r="H58" s="44"/>
    </row>
    <row r="59" spans="2:8" x14ac:dyDescent="0.25">
      <c r="B59" s="54" t="s">
        <v>82</v>
      </c>
      <c r="C59" s="116"/>
      <c r="D59" s="44"/>
      <c r="E59" s="44"/>
      <c r="F59" s="44"/>
      <c r="G59" s="44"/>
      <c r="H59" s="44"/>
    </row>
    <row r="60" spans="2:8" x14ac:dyDescent="0.25">
      <c r="B60" s="46" t="s">
        <v>83</v>
      </c>
      <c r="C60" s="116"/>
      <c r="D60" s="44"/>
      <c r="E60" s="44"/>
      <c r="F60" s="44"/>
      <c r="G60" s="44"/>
      <c r="H60" s="44"/>
    </row>
    <row r="61" spans="2:8" x14ac:dyDescent="0.25">
      <c r="B61" s="46" t="s">
        <v>84</v>
      </c>
      <c r="C61" s="116"/>
      <c r="D61" s="44"/>
      <c r="E61" s="44"/>
      <c r="F61" s="44"/>
      <c r="G61" s="44"/>
      <c r="H61" s="44"/>
    </row>
    <row r="62" spans="2:8" x14ac:dyDescent="0.25">
      <c r="B62" s="44" t="s">
        <v>85</v>
      </c>
      <c r="C62" s="44"/>
      <c r="D62" s="44"/>
      <c r="E62" s="44"/>
      <c r="F62" s="44"/>
      <c r="G62" s="44"/>
      <c r="H62" s="44"/>
    </row>
    <row r="63" spans="2:8" x14ac:dyDescent="0.25">
      <c r="B63" s="44"/>
      <c r="C63" s="44"/>
      <c r="D63" s="44"/>
      <c r="E63" s="44"/>
      <c r="F63" s="44"/>
      <c r="G63" s="44"/>
      <c r="H63" s="44"/>
    </row>
    <row r="64" spans="2:8" x14ac:dyDescent="0.25">
      <c r="B64" s="44"/>
      <c r="C64" s="44"/>
      <c r="D64" s="44"/>
      <c r="E64" s="44"/>
      <c r="F64" s="44"/>
      <c r="G64" s="44"/>
      <c r="H64" s="44"/>
    </row>
  </sheetData>
  <mergeCells count="88">
    <mergeCell ref="X1:AA1"/>
    <mergeCell ref="X2:AA2"/>
    <mergeCell ref="J7:J9"/>
    <mergeCell ref="J30:J32"/>
    <mergeCell ref="V34:W34"/>
    <mergeCell ref="X34:Y34"/>
    <mergeCell ref="Z34:AA34"/>
    <mergeCell ref="Z32:AA32"/>
    <mergeCell ref="T33:U33"/>
    <mergeCell ref="V33:W33"/>
    <mergeCell ref="X33:Y33"/>
    <mergeCell ref="Z33:AA33"/>
    <mergeCell ref="K30:K32"/>
    <mergeCell ref="L30:O30"/>
    <mergeCell ref="P30:S30"/>
    <mergeCell ref="T30:W30"/>
    <mergeCell ref="X30:AA30"/>
    <mergeCell ref="R32:S32"/>
    <mergeCell ref="C35:AA35"/>
    <mergeCell ref="A34:B34"/>
    <mergeCell ref="L34:M34"/>
    <mergeCell ref="N34:O34"/>
    <mergeCell ref="P34:Q34"/>
    <mergeCell ref="R34:S34"/>
    <mergeCell ref="T34:U34"/>
    <mergeCell ref="A33:B33"/>
    <mergeCell ref="L33:M33"/>
    <mergeCell ref="N33:O33"/>
    <mergeCell ref="P33:Q33"/>
    <mergeCell ref="R33:S33"/>
    <mergeCell ref="L31:M31"/>
    <mergeCell ref="N31:O31"/>
    <mergeCell ref="P31:Q31"/>
    <mergeCell ref="R31:S31"/>
    <mergeCell ref="T31:U31"/>
    <mergeCell ref="N32:O32"/>
    <mergeCell ref="P32:Q32"/>
    <mergeCell ref="T32:U32"/>
    <mergeCell ref="V32:W32"/>
    <mergeCell ref="X32:Y32"/>
    <mergeCell ref="N8:O8"/>
    <mergeCell ref="P8:Q8"/>
    <mergeCell ref="A29:AA29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V31:W31"/>
    <mergeCell ref="X31:Y31"/>
    <mergeCell ref="Z31:AA31"/>
    <mergeCell ref="L32:M32"/>
    <mergeCell ref="Z8:AA8"/>
    <mergeCell ref="X7:AA7"/>
    <mergeCell ref="A28:B28"/>
    <mergeCell ref="R8:S8"/>
    <mergeCell ref="T8:U8"/>
    <mergeCell ref="V8:W8"/>
    <mergeCell ref="X8:Y8"/>
    <mergeCell ref="A19:B19"/>
    <mergeCell ref="A20:AA20"/>
    <mergeCell ref="A24:B24"/>
    <mergeCell ref="A25:B25"/>
    <mergeCell ref="A26:AA26"/>
    <mergeCell ref="A10:AA10"/>
    <mergeCell ref="G8:G9"/>
    <mergeCell ref="L8:M8"/>
    <mergeCell ref="X6:AA6"/>
    <mergeCell ref="U4:AA4"/>
    <mergeCell ref="T5:AA5"/>
    <mergeCell ref="K7:K9"/>
    <mergeCell ref="L7:O7"/>
    <mergeCell ref="P7:S7"/>
    <mergeCell ref="T7:W7"/>
    <mergeCell ref="A7:A9"/>
    <mergeCell ref="B7:B9"/>
    <mergeCell ref="C7:E7"/>
    <mergeCell ref="F7:H7"/>
    <mergeCell ref="I7:I9"/>
    <mergeCell ref="C8:C9"/>
    <mergeCell ref="D8:D9"/>
    <mergeCell ref="E8:E9"/>
    <mergeCell ref="F8:F9"/>
    <mergeCell ref="H8:H9"/>
  </mergeCells>
  <pageMargins left="0.23622047244094491" right="0.19685039370078741" top="0.255" bottom="0.28000000000000003" header="0.19685039370078741" footer="0.31496062992125984"/>
  <pageSetup paperSize="9" scale="48" fitToHeight="0" orientation="landscape" horizontalDpi="4294967293" verticalDpi="4294967293" r:id="rId1"/>
  <ignoredErrors>
    <ignoredError sqref="F24 D33 R33 V33 T33 X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Arkusz1</vt:lpstr>
      <vt:lpstr>Arkusz1!_Hlk8876867</vt:lpstr>
      <vt:lpstr>Arkusz1!_Hlk9244868</vt:lpstr>
      <vt:lpstr>Arkusz1!_Hlk9244881</vt:lpstr>
      <vt:lpstr>Arkusz1!_Hlk9244900</vt:lpstr>
      <vt:lpstr>Arkusz1!_Hlk9244913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</dc:creator>
  <cp:lastModifiedBy>Małgorzata Klafft</cp:lastModifiedBy>
  <cp:lastPrinted>2024-02-23T14:26:06Z</cp:lastPrinted>
  <dcterms:created xsi:type="dcterms:W3CDTF">2019-05-19T13:49:12Z</dcterms:created>
  <dcterms:modified xsi:type="dcterms:W3CDTF">2024-02-23T14:26:10Z</dcterms:modified>
</cp:coreProperties>
</file>